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6" i="1" l="1"/>
  <c r="H73" i="1"/>
  <c r="G73" i="1"/>
  <c r="E73" i="1"/>
  <c r="H70" i="1"/>
  <c r="E70" i="1"/>
  <c r="H61" i="1"/>
  <c r="E61" i="1"/>
  <c r="E59" i="1" s="1"/>
  <c r="I59" i="1"/>
  <c r="H59" i="1"/>
  <c r="G59" i="1"/>
  <c r="F59" i="1"/>
  <c r="D59" i="1"/>
  <c r="H56" i="1"/>
  <c r="E56" i="1"/>
  <c r="E55" i="1" s="1"/>
  <c r="I55" i="1"/>
  <c r="H55" i="1"/>
  <c r="H15" i="1" s="1"/>
  <c r="H14" i="1" s="1"/>
  <c r="H13" i="1" s="1"/>
  <c r="H76" i="1" s="1"/>
  <c r="G55" i="1"/>
  <c r="F55" i="1"/>
  <c r="D55" i="1"/>
  <c r="I43" i="1"/>
  <c r="G43" i="1"/>
  <c r="F43" i="1"/>
  <c r="D43" i="1"/>
  <c r="I21" i="1"/>
  <c r="G21" i="1"/>
  <c r="G76" i="1" s="1"/>
  <c r="F21" i="1"/>
  <c r="D21" i="1"/>
  <c r="I14" i="1"/>
  <c r="G14" i="1"/>
  <c r="F14" i="1"/>
  <c r="F76" i="1" s="1"/>
  <c r="D14" i="1"/>
  <c r="D76" i="1" s="1"/>
  <c r="I13" i="1"/>
  <c r="E76" i="1" l="1"/>
  <c r="E15" i="1"/>
  <c r="E14" i="1" s="1"/>
  <c r="E13" i="1" s="1"/>
  <c r="F13" i="1"/>
</calcChain>
</file>

<file path=xl/sharedStrings.xml><?xml version="1.0" encoding="utf-8"?>
<sst xmlns="http://schemas.openxmlformats.org/spreadsheetml/2006/main" count="124" uniqueCount="120">
  <si>
    <t>Приложение №2</t>
  </si>
  <si>
    <t>к Решению МС МО "Купчино"</t>
  </si>
  <si>
    <t xml:space="preserve">                                                    №41 от 16.12.2014.</t>
  </si>
  <si>
    <t>ДОХОДЫ</t>
  </si>
  <si>
    <t xml:space="preserve">бюджета муниципального образования "Купчино" </t>
  </si>
  <si>
    <t>на плановый период 2016 и 2017 годов.</t>
  </si>
  <si>
    <t>(В тыс. руб.)</t>
  </si>
  <si>
    <t>Источники доходов</t>
  </si>
  <si>
    <t>Код</t>
  </si>
  <si>
    <t>Сумма</t>
  </si>
  <si>
    <t>статьи</t>
  </si>
  <si>
    <t>СОБСТВЕННЫЕ ДОХОДЫ</t>
  </si>
  <si>
    <t>1.</t>
  </si>
  <si>
    <t>НАЛОГИ НА СОВОКУПНЫЙ ДОХОД</t>
  </si>
  <si>
    <t>000 1 05 00000 00 0000 000</t>
  </si>
  <si>
    <t>1.1.</t>
  </si>
  <si>
    <t>Налог, взимаемый с налогоплательщиков,  выбравших в качестве</t>
  </si>
  <si>
    <t>182 105 01011 01 0000 110</t>
  </si>
  <si>
    <t xml:space="preserve"> объекта налогообложения доходы</t>
  </si>
  <si>
    <t>1.2.</t>
  </si>
  <si>
    <t>Налог, взимаемый с налогоплательщиков, выбравших в качестве</t>
  </si>
  <si>
    <t>182 105 01021 01 0000 110</t>
  </si>
  <si>
    <t>объекта налогообложения доходы, уменьшенные на величину</t>
  </si>
  <si>
    <t>расходов</t>
  </si>
  <si>
    <t>1.3.</t>
  </si>
  <si>
    <t>Единый налог на вмененный доход для отдельных видов деятельности</t>
  </si>
  <si>
    <t>182 1 05 02010 02 0000 110</t>
  </si>
  <si>
    <t>2.</t>
  </si>
  <si>
    <t>НАЛОГИ НА ИМУЩЕСТВО</t>
  </si>
  <si>
    <t>000 1 06 00000 00 0000 000</t>
  </si>
  <si>
    <t>Налог на имущество физических лиц,взимаемый по ставкам, при-</t>
  </si>
  <si>
    <t xml:space="preserve">182 1 06 01010 03 0000 110                                                                       </t>
  </si>
  <si>
    <t>меняемым к объектам налогообложения, расположенным в границах</t>
  </si>
  <si>
    <t>внутригородских муниципальных образований городов федерального</t>
  </si>
  <si>
    <t>значения Москва и Санкт-Петербург</t>
  </si>
  <si>
    <t>3.</t>
  </si>
  <si>
    <t xml:space="preserve">Задолженность и перерасчеты по отмененным налогам,  </t>
  </si>
  <si>
    <t>000 1 09 00000 00 0000 000</t>
  </si>
  <si>
    <t>сборам и иным обязательным платежам</t>
  </si>
  <si>
    <t xml:space="preserve">Налог с имущества, переходящего в порядке наследования или </t>
  </si>
  <si>
    <t>182 1 09 04040 01 0000 110</t>
  </si>
  <si>
    <t xml:space="preserve"> дарения</t>
  </si>
  <si>
    <t>4.</t>
  </si>
  <si>
    <t xml:space="preserve"> ДОХОДЫ от оказания платных услуг и компенсации затрат </t>
  </si>
  <si>
    <t>000 1 13 02993 03 0000 130</t>
  </si>
  <si>
    <t>государства</t>
  </si>
  <si>
    <t>4.1.</t>
  </si>
  <si>
    <t xml:space="preserve">Средства, составляющие восстановительную стоимость </t>
  </si>
  <si>
    <t>811 1 13 03030 03 0100 130</t>
  </si>
  <si>
    <t>зеленых насаждений внутриквартального озеленения и подле-</t>
  </si>
  <si>
    <t>жащие зачислению в бюджеты внутригородских муниципальных</t>
  </si>
  <si>
    <t xml:space="preserve">образований Санкт-Петербурга в соответствии с законодате- </t>
  </si>
  <si>
    <t>льством Санкт-Петербурга</t>
  </si>
  <si>
    <t>4.2.</t>
  </si>
  <si>
    <t>Другие виды прочих доходов от оказания платных услуг получателя-</t>
  </si>
  <si>
    <t>973  1 13 03030 03 0200 130</t>
  </si>
  <si>
    <t>ми средств бюджетов внутригородских муниципальных образований</t>
  </si>
  <si>
    <t xml:space="preserve"> городов федерального значения Москва и Санкт-Петербург и</t>
  </si>
  <si>
    <t>и компенсации затрат бюджетов внутригородских муниципальных</t>
  </si>
  <si>
    <t>образований городов федерального значения Москва</t>
  </si>
  <si>
    <t>и Санкт-Петербург</t>
  </si>
  <si>
    <t>5.</t>
  </si>
  <si>
    <t>ШТРАФЫ, САНКЦИИ, ВОЗМЕЩЕНИЕ УЩЕРБА</t>
  </si>
  <si>
    <t>000 1 16 00000 00 0000 000</t>
  </si>
  <si>
    <t>5.1.</t>
  </si>
  <si>
    <t xml:space="preserve">Денежные взыскания (штрафы) за нарушение  </t>
  </si>
  <si>
    <t>182 1 16 06000 01 0000 140</t>
  </si>
  <si>
    <t>законодательства о применении контрольно-кассовой техники</t>
  </si>
  <si>
    <t xml:space="preserve"> </t>
  </si>
  <si>
    <t>при осуществлении наличных денежных расчетов и (или)</t>
  </si>
  <si>
    <t>расчетов с использованием платежных карт</t>
  </si>
  <si>
    <t>5.2.</t>
  </si>
  <si>
    <t>Штрафы за административные правонарушения   в области  благоуст-</t>
  </si>
  <si>
    <t>806 1 16 90030 03 0100 140</t>
  </si>
  <si>
    <t>ройства, предусмотренные главой 4 Закона Санкт-Петербурга "Об</t>
  </si>
  <si>
    <t xml:space="preserve"> административных правонарушениях в  Санкт-Петербурге"</t>
  </si>
  <si>
    <t>5.3.</t>
  </si>
  <si>
    <t xml:space="preserve">Штрафы за административные правонарушения в области </t>
  </si>
  <si>
    <t>862 1 16 90030 03 0200 140</t>
  </si>
  <si>
    <t xml:space="preserve">предпринимательской деятельности, предусмотренные статьей </t>
  </si>
  <si>
    <t>44 Закона Санкт-Петербурга "Об административных право-</t>
  </si>
  <si>
    <t>нарушениях в Санкт-Петербурге".</t>
  </si>
  <si>
    <t>6.</t>
  </si>
  <si>
    <t>БЕЗВОЗМЕЗДНЫЕ ПОСТУПЛЕНИЯ</t>
  </si>
  <si>
    <t>000 2 00 00000 00 0000 000</t>
  </si>
  <si>
    <t>6.1.</t>
  </si>
  <si>
    <t xml:space="preserve">Дотации  бюджетам внутригородских муниципальных образо- </t>
  </si>
  <si>
    <t>973 2 02 01001 03 0000 151</t>
  </si>
  <si>
    <t>ваний городов федерального значения  Москва и Санкт-Петер-</t>
  </si>
  <si>
    <t>бург на выравнивание бюджетной обеспеченности</t>
  </si>
  <si>
    <t>6.2.</t>
  </si>
  <si>
    <t xml:space="preserve">Субвенции бюджетам  субъектов Российской Федерации  и  </t>
  </si>
  <si>
    <t>973 2 02 03000 00 0000 151</t>
  </si>
  <si>
    <t>муниципальных образований Санкт-Петербурга</t>
  </si>
  <si>
    <t>6.2.1.</t>
  </si>
  <si>
    <t xml:space="preserve">Субвенции бюджетам внутригородских муниципальных </t>
  </si>
  <si>
    <t>973 2 02 03024 03 0100 151</t>
  </si>
  <si>
    <t xml:space="preserve">образований Санкт-Петербурга на выполнение отдельных  </t>
  </si>
  <si>
    <t>государственных полномочий Санкт-Петербурга по организации</t>
  </si>
  <si>
    <t>и осуществлению деятельности по опеке и попечительству</t>
  </si>
  <si>
    <t>6.2.2.</t>
  </si>
  <si>
    <t xml:space="preserve">Субвенции бюджетам  внутригородских муниципальных  </t>
  </si>
  <si>
    <t>973 2 02 03024 03 0200 151</t>
  </si>
  <si>
    <t xml:space="preserve">образований Санкт-Петербурга на выполнение отдельного </t>
  </si>
  <si>
    <t>государственного полномочия Санкт-Петербурга по определению</t>
  </si>
  <si>
    <t>должностных лиц, уполномоченных составлять протоколы об</t>
  </si>
  <si>
    <t>административных правонарушениях</t>
  </si>
  <si>
    <t>6.2.3.</t>
  </si>
  <si>
    <t xml:space="preserve">Субвенции бюджетам  внутригородских муниципальных образова- </t>
  </si>
  <si>
    <t>973 2 02 03027 03 0100 151</t>
  </si>
  <si>
    <t>ний Санкт-Петербурга на содержание ребенка в семье опекуна</t>
  </si>
  <si>
    <t>и приемной семье</t>
  </si>
  <si>
    <t>6.2.4.</t>
  </si>
  <si>
    <t xml:space="preserve">Субвенции бюджетам  внутригородских муниципальных образований </t>
  </si>
  <si>
    <t>973 2 02 03027 03 0200 151</t>
  </si>
  <si>
    <t>Санкт-Петербурга на вознаграждение, причитающееся приемному</t>
  </si>
  <si>
    <t xml:space="preserve"> родителю</t>
  </si>
  <si>
    <t>ИТОГО</t>
  </si>
  <si>
    <t>Глава местной администрации</t>
  </si>
  <si>
    <t xml:space="preserve">                                                   Петраков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</si>
</sst>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0"/>
      <name val="Arial Cyr"/>
      <charset val="204"/>
    </font>
    <font>
      <i/>
      <sz val="10"/>
      <name val="Arial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sz val="12"/>
      <name val="Arial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"/>
    </font>
    <font>
      <b/>
      <i/>
      <sz val="8"/>
      <name val="Arial Cyr"/>
      <charset val="204"/>
    </font>
    <font>
      <i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b/>
      <sz val="9"/>
      <name val="Arial"/>
    </font>
    <font>
      <b/>
      <sz val="10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Arial"/>
    </font>
    <font>
      <sz val="10"/>
      <name val="Arial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3" fontId="17" fillId="0" borderId="8" xfId="0" applyNumberFormat="1" applyFont="1" applyFill="1" applyBorder="1"/>
    <xf numFmtId="0" fontId="17" fillId="0" borderId="12" xfId="0" applyFont="1" applyFill="1" applyBorder="1"/>
    <xf numFmtId="0" fontId="15" fillId="0" borderId="17" xfId="0" applyFont="1" applyFill="1" applyBorder="1"/>
    <xf numFmtId="0" fontId="15" fillId="0" borderId="19" xfId="0" applyFont="1" applyFill="1" applyBorder="1"/>
    <xf numFmtId="0" fontId="18" fillId="0" borderId="8" xfId="0" applyFont="1" applyFill="1" applyBorder="1"/>
    <xf numFmtId="0" fontId="18" fillId="0" borderId="5" xfId="0" applyFont="1" applyFill="1" applyBorder="1"/>
    <xf numFmtId="0" fontId="18" fillId="0" borderId="0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0" fontId="15" fillId="0" borderId="20" xfId="0" applyFont="1" applyFill="1" applyBorder="1"/>
    <xf numFmtId="0" fontId="18" fillId="0" borderId="17" xfId="0" applyFont="1" applyFill="1" applyBorder="1"/>
    <xf numFmtId="0" fontId="18" fillId="0" borderId="12" xfId="0" applyFont="1" applyFill="1" applyBorder="1"/>
    <xf numFmtId="0" fontId="15" fillId="0" borderId="8" xfId="0" applyFont="1" applyFill="1" applyBorder="1"/>
    <xf numFmtId="0" fontId="15" fillId="0" borderId="12" xfId="0" applyFont="1" applyFill="1" applyBorder="1"/>
    <xf numFmtId="0" fontId="15" fillId="0" borderId="5" xfId="0" applyFont="1" applyFill="1" applyBorder="1"/>
    <xf numFmtId="0" fontId="15" fillId="0" borderId="15" xfId="0" applyFont="1" applyFill="1" applyBorder="1"/>
    <xf numFmtId="0" fontId="15" fillId="0" borderId="29" xfId="0" applyFont="1" applyFill="1" applyBorder="1"/>
    <xf numFmtId="0" fontId="18" fillId="0" borderId="19" xfId="0" applyFont="1" applyFill="1" applyBorder="1"/>
    <xf numFmtId="0" fontId="15" fillId="0" borderId="31" xfId="0" applyFont="1" applyFill="1" applyBorder="1"/>
    <xf numFmtId="0" fontId="6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9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1" xfId="0" applyFont="1" applyFill="1" applyBorder="1"/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9" fillId="0" borderId="4" xfId="0" applyFont="1" applyFill="1" applyBorder="1"/>
    <xf numFmtId="0" fontId="16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9" fillId="0" borderId="7" xfId="0" applyFont="1" applyFill="1" applyBorder="1"/>
    <xf numFmtId="0" fontId="16" fillId="0" borderId="9" xfId="0" applyFont="1" applyFill="1" applyBorder="1" applyAlignment="1">
      <alignment horizontal="center"/>
    </xf>
    <xf numFmtId="0" fontId="11" fillId="0" borderId="8" xfId="0" applyFont="1" applyFill="1" applyBorder="1"/>
    <xf numFmtId="164" fontId="11" fillId="0" borderId="8" xfId="0" applyNumberFormat="1" applyFont="1" applyFill="1" applyBorder="1"/>
    <xf numFmtId="1" fontId="11" fillId="0" borderId="8" xfId="0" applyNumberFormat="1" applyFont="1" applyFill="1" applyBorder="1"/>
    <xf numFmtId="164" fontId="11" fillId="0" borderId="10" xfId="0" applyNumberFormat="1" applyFont="1" applyFill="1" applyBorder="1"/>
    <xf numFmtId="0" fontId="15" fillId="0" borderId="11" xfId="0" applyFont="1" applyFill="1" applyBorder="1" applyAlignment="1">
      <alignment horizontal="center"/>
    </xf>
    <xf numFmtId="1" fontId="11" fillId="0" borderId="12" xfId="0" applyNumberFormat="1" applyFont="1" applyFill="1" applyBorder="1"/>
    <xf numFmtId="164" fontId="11" fillId="0" borderId="12" xfId="0" applyNumberFormat="1" applyFont="1" applyFill="1" applyBorder="1"/>
    <xf numFmtId="164" fontId="11" fillId="0" borderId="13" xfId="0" applyNumberFormat="1" applyFont="1" applyFill="1" applyBorder="1"/>
    <xf numFmtId="0" fontId="29" fillId="0" borderId="14" xfId="0" applyFont="1" applyFill="1" applyBorder="1"/>
    <xf numFmtId="0" fontId="19" fillId="0" borderId="12" xfId="0" applyFont="1" applyFill="1" applyBorder="1"/>
    <xf numFmtId="1" fontId="20" fillId="0" borderId="12" xfId="0" applyNumberFormat="1" applyFont="1" applyFill="1" applyBorder="1" applyAlignment="1">
      <alignment horizontal="right"/>
    </xf>
    <xf numFmtId="164" fontId="20" fillId="0" borderId="12" xfId="0" applyNumberFormat="1" applyFont="1" applyFill="1" applyBorder="1" applyAlignment="1">
      <alignment horizontal="right"/>
    </xf>
    <xf numFmtId="164" fontId="20" fillId="0" borderId="13" xfId="0" applyNumberFormat="1" applyFont="1" applyFill="1" applyBorder="1" applyAlignment="1">
      <alignment horizontal="right"/>
    </xf>
    <xf numFmtId="0" fontId="19" fillId="0" borderId="8" xfId="0" applyFont="1" applyFill="1" applyBorder="1"/>
    <xf numFmtId="0" fontId="20" fillId="0" borderId="8" xfId="0" applyFont="1" applyFill="1" applyBorder="1"/>
    <xf numFmtId="164" fontId="20" fillId="0" borderId="8" xfId="0" applyNumberFormat="1" applyFont="1" applyFill="1" applyBorder="1"/>
    <xf numFmtId="164" fontId="20" fillId="0" borderId="10" xfId="0" applyNumberFormat="1" applyFont="1" applyFill="1" applyBorder="1"/>
    <xf numFmtId="0" fontId="20" fillId="0" borderId="12" xfId="0" applyFont="1" applyFill="1" applyBorder="1"/>
    <xf numFmtId="164" fontId="20" fillId="0" borderId="12" xfId="0" applyNumberFormat="1" applyFont="1" applyFill="1" applyBorder="1"/>
    <xf numFmtId="164" fontId="20" fillId="0" borderId="13" xfId="0" applyNumberFormat="1" applyFont="1" applyFill="1" applyBorder="1"/>
    <xf numFmtId="0" fontId="19" fillId="0" borderId="5" xfId="0" applyFont="1" applyFill="1" applyBorder="1"/>
    <xf numFmtId="0" fontId="20" fillId="0" borderId="5" xfId="0" applyFont="1" applyFill="1" applyBorder="1"/>
    <xf numFmtId="164" fontId="20" fillId="0" borderId="5" xfId="0" applyNumberFormat="1" applyFont="1" applyFill="1" applyBorder="1"/>
    <xf numFmtId="164" fontId="20" fillId="0" borderId="6" xfId="0" applyNumberFormat="1" applyFont="1" applyFill="1" applyBorder="1"/>
    <xf numFmtId="0" fontId="29" fillId="0" borderId="11" xfId="0" applyFont="1" applyFill="1" applyBorder="1"/>
    <xf numFmtId="0" fontId="18" fillId="0" borderId="15" xfId="0" applyFont="1" applyFill="1" applyBorder="1"/>
    <xf numFmtId="0" fontId="11" fillId="0" borderId="12" xfId="0" applyFont="1" applyFill="1" applyBorder="1"/>
    <xf numFmtId="0" fontId="15" fillId="0" borderId="14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0" xfId="0" applyFont="1" applyFill="1" applyBorder="1"/>
    <xf numFmtId="0" fontId="17" fillId="0" borderId="8" xfId="0" applyFont="1" applyFill="1" applyBorder="1"/>
    <xf numFmtId="0" fontId="29" fillId="0" borderId="16" xfId="0" applyFont="1" applyFill="1" applyBorder="1"/>
    <xf numFmtId="0" fontId="21" fillId="0" borderId="17" xfId="0" applyFont="1" applyFill="1" applyBorder="1"/>
    <xf numFmtId="0" fontId="21" fillId="0" borderId="0" xfId="0" applyFont="1" applyFill="1" applyBorder="1"/>
    <xf numFmtId="0" fontId="14" fillId="0" borderId="18" xfId="0" applyFont="1" applyFill="1" applyBorder="1"/>
    <xf numFmtId="0" fontId="17" fillId="0" borderId="5" xfId="0" applyFont="1" applyFill="1" applyBorder="1"/>
    <xf numFmtId="0" fontId="11" fillId="0" borderId="5" xfId="0" applyFont="1" applyFill="1" applyBorder="1"/>
    <xf numFmtId="164" fontId="11" fillId="0" borderId="6" xfId="0" applyNumberFormat="1" applyFont="1" applyFill="1" applyBorder="1"/>
    <xf numFmtId="0" fontId="11" fillId="0" borderId="20" xfId="0" applyFont="1" applyFill="1" applyBorder="1"/>
    <xf numFmtId="164" fontId="11" fillId="0" borderId="21" xfId="0" applyNumberFormat="1" applyFont="1" applyFill="1" applyBorder="1"/>
    <xf numFmtId="0" fontId="11" fillId="0" borderId="22" xfId="0" applyFont="1" applyFill="1" applyBorder="1"/>
    <xf numFmtId="164" fontId="11" fillId="0" borderId="23" xfId="0" applyNumberFormat="1" applyFont="1" applyFill="1" applyBorder="1"/>
    <xf numFmtId="0" fontId="15" fillId="0" borderId="24" xfId="0" applyFont="1" applyFill="1" applyBorder="1" applyAlignment="1">
      <alignment horizontal="center"/>
    </xf>
    <xf numFmtId="0" fontId="22" fillId="0" borderId="4" xfId="0" applyFont="1" applyFill="1" applyBorder="1"/>
    <xf numFmtId="0" fontId="23" fillId="0" borderId="5" xfId="0" applyFont="1" applyFill="1" applyBorder="1"/>
    <xf numFmtId="0" fontId="6" fillId="0" borderId="5" xfId="0" applyFont="1" applyFill="1" applyBorder="1"/>
    <xf numFmtId="164" fontId="6" fillId="0" borderId="6" xfId="0" applyNumberFormat="1" applyFont="1" applyFill="1" applyBorder="1"/>
    <xf numFmtId="0" fontId="22" fillId="0" borderId="14" xfId="0" applyFont="1" applyFill="1" applyBorder="1" applyAlignment="1">
      <alignment horizontal="center"/>
    </xf>
    <xf numFmtId="0" fontId="17" fillId="0" borderId="9" xfId="0" applyFont="1" applyFill="1" applyBorder="1"/>
    <xf numFmtId="0" fontId="11" fillId="0" borderId="9" xfId="0" applyFont="1" applyFill="1" applyBorder="1"/>
    <xf numFmtId="164" fontId="11" fillId="0" borderId="27" xfId="0" applyNumberFormat="1" applyFont="1" applyFill="1" applyBorder="1"/>
    <xf numFmtId="0" fontId="24" fillId="0" borderId="11" xfId="0" applyFont="1" applyFill="1" applyBorder="1"/>
    <xf numFmtId="0" fontId="7" fillId="0" borderId="12" xfId="0" applyFont="1" applyFill="1" applyBorder="1"/>
    <xf numFmtId="164" fontId="7" fillId="0" borderId="12" xfId="0" applyNumberFormat="1" applyFont="1" applyFill="1" applyBorder="1"/>
    <xf numFmtId="164" fontId="7" fillId="0" borderId="13" xfId="0" applyNumberFormat="1" applyFont="1" applyFill="1" applyBorder="1"/>
    <xf numFmtId="0" fontId="25" fillId="0" borderId="16" xfId="0" applyFont="1" applyFill="1" applyBorder="1"/>
    <xf numFmtId="0" fontId="26" fillId="0" borderId="8" xfId="0" applyFont="1" applyFill="1" applyBorder="1" applyAlignment="1">
      <alignment horizontal="right" wrapText="1"/>
    </xf>
    <xf numFmtId="164" fontId="26" fillId="0" borderId="10" xfId="0" applyNumberFormat="1" applyFont="1" applyFill="1" applyBorder="1" applyAlignment="1">
      <alignment horizontal="right" wrapText="1"/>
    </xf>
    <xf numFmtId="0" fontId="25" fillId="0" borderId="18" xfId="0" applyFont="1" applyFill="1" applyBorder="1"/>
    <xf numFmtId="0" fontId="25" fillId="0" borderId="7" xfId="0" applyFont="1" applyFill="1" applyBorder="1"/>
    <xf numFmtId="164" fontId="7" fillId="0" borderId="26" xfId="0" applyNumberFormat="1" applyFont="1" applyFill="1" applyBorder="1"/>
    <xf numFmtId="0" fontId="7" fillId="0" borderId="26" xfId="0" applyFont="1" applyFill="1" applyBorder="1"/>
    <xf numFmtId="164" fontId="7" fillId="0" borderId="28" xfId="0" applyNumberFormat="1" applyFont="1" applyFill="1" applyBorder="1"/>
    <xf numFmtId="0" fontId="20" fillId="0" borderId="22" xfId="0" applyFont="1" applyFill="1" applyBorder="1"/>
    <xf numFmtId="164" fontId="20" fillId="0" borderId="23" xfId="0" applyNumberFormat="1" applyFont="1" applyFill="1" applyBorder="1"/>
    <xf numFmtId="0" fontId="27" fillId="0" borderId="11" xfId="0" applyFont="1" applyFill="1" applyBorder="1"/>
    <xf numFmtId="164" fontId="11" fillId="0" borderId="20" xfId="0" applyNumberFormat="1" applyFont="1" applyFill="1" applyBorder="1"/>
    <xf numFmtId="0" fontId="22" fillId="0" borderId="16" xfId="0" applyFont="1" applyFill="1" applyBorder="1"/>
    <xf numFmtId="0" fontId="28" fillId="0" borderId="11" xfId="0" applyFont="1" applyFill="1" applyBorder="1"/>
    <xf numFmtId="0" fontId="20" fillId="0" borderId="17" xfId="0" applyFont="1" applyFill="1" applyBorder="1"/>
    <xf numFmtId="0" fontId="28" fillId="0" borderId="16" xfId="0" applyFont="1" applyFill="1" applyBorder="1"/>
    <xf numFmtId="0" fontId="20" fillId="0" borderId="0" xfId="0" applyFont="1" applyFill="1" applyBorder="1"/>
    <xf numFmtId="0" fontId="28" fillId="0" borderId="18" xfId="0" applyFont="1" applyFill="1" applyBorder="1"/>
    <xf numFmtId="0" fontId="20" fillId="0" borderId="19" xfId="0" applyFont="1" applyFill="1" applyBorder="1"/>
    <xf numFmtId="0" fontId="28" fillId="0" borderId="14" xfId="0" applyFont="1" applyFill="1" applyBorder="1"/>
    <xf numFmtId="0" fontId="20" fillId="0" borderId="26" xfId="0" applyFont="1" applyFill="1" applyBorder="1"/>
    <xf numFmtId="164" fontId="20" fillId="0" borderId="28" xfId="0" applyNumberFormat="1" applyFont="1" applyFill="1" applyBorder="1"/>
    <xf numFmtId="0" fontId="28" fillId="0" borderId="7" xfId="0" applyFont="1" applyFill="1" applyBorder="1"/>
    <xf numFmtId="0" fontId="20" fillId="0" borderId="20" xfId="0" applyFont="1" applyFill="1" applyBorder="1"/>
    <xf numFmtId="164" fontId="20" fillId="0" borderId="21" xfId="0" applyNumberFormat="1" applyFont="1" applyFill="1" applyBorder="1"/>
    <xf numFmtId="0" fontId="28" fillId="0" borderId="4" xfId="0" applyFont="1" applyFill="1" applyBorder="1"/>
    <xf numFmtId="0" fontId="23" fillId="0" borderId="7" xfId="0" applyFont="1" applyFill="1" applyBorder="1"/>
    <xf numFmtId="0" fontId="23" fillId="0" borderId="4" xfId="0" applyFont="1" applyFill="1" applyBorder="1"/>
    <xf numFmtId="0" fontId="29" fillId="0" borderId="30" xfId="0" applyFont="1" applyFill="1" applyBorder="1"/>
    <xf numFmtId="0" fontId="19" fillId="0" borderId="32" xfId="0" applyFont="1" applyFill="1" applyBorder="1"/>
    <xf numFmtId="164" fontId="7" fillId="0" borderId="33" xfId="0" applyNumberFormat="1" applyFont="1" applyFill="1" applyBorder="1"/>
    <xf numFmtId="164" fontId="7" fillId="0" borderId="34" xfId="0" applyNumberFormat="1" applyFont="1" applyFill="1" applyBorder="1"/>
    <xf numFmtId="2" fontId="6" fillId="0" borderId="0" xfId="1" applyNumberFormat="1" applyFont="1" applyFill="1" applyBorder="1"/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L11" sqref="L11"/>
    </sheetView>
  </sheetViews>
  <sheetFormatPr defaultRowHeight="15" x14ac:dyDescent="0.25"/>
  <cols>
    <col min="1" max="1" width="4.85546875" customWidth="1"/>
    <col min="2" max="2" width="63.85546875" customWidth="1"/>
    <col min="3" max="3" width="25.5703125" customWidth="1"/>
    <col min="4" max="4" width="10.28515625" customWidth="1"/>
    <col min="5" max="5" width="8.28515625" customWidth="1"/>
  </cols>
  <sheetData>
    <row r="1" spans="1:9" ht="15.75" x14ac:dyDescent="0.25">
      <c r="A1" s="22"/>
      <c r="B1" s="22"/>
      <c r="C1" s="23"/>
      <c r="D1" s="23"/>
      <c r="E1" s="23"/>
      <c r="F1" s="23"/>
      <c r="G1" s="23"/>
      <c r="H1" s="23"/>
      <c r="I1" s="23"/>
    </row>
    <row r="2" spans="1:9" x14ac:dyDescent="0.25">
      <c r="A2" s="22"/>
      <c r="B2" s="22"/>
      <c r="C2" s="24"/>
      <c r="D2" s="24"/>
      <c r="E2" s="24"/>
      <c r="F2" s="24"/>
      <c r="G2" s="24"/>
      <c r="H2" s="24"/>
      <c r="I2" s="24"/>
    </row>
    <row r="3" spans="1:9" ht="18" x14ac:dyDescent="0.25">
      <c r="A3" s="22"/>
      <c r="B3" s="25"/>
      <c r="C3" s="26" t="s">
        <v>0</v>
      </c>
      <c r="D3" s="27"/>
      <c r="E3" s="27"/>
      <c r="F3" s="27"/>
      <c r="G3" s="27"/>
      <c r="H3" s="27"/>
      <c r="I3" s="27"/>
    </row>
    <row r="4" spans="1:9" x14ac:dyDescent="0.25">
      <c r="A4" s="22"/>
      <c r="B4" s="20"/>
      <c r="C4" s="26" t="s">
        <v>1</v>
      </c>
      <c r="D4" s="28"/>
      <c r="E4" s="28"/>
      <c r="F4" s="28"/>
      <c r="G4" s="28"/>
      <c r="H4" s="28"/>
      <c r="I4" s="28"/>
    </row>
    <row r="5" spans="1:9" x14ac:dyDescent="0.25">
      <c r="A5" s="22"/>
      <c r="B5" s="29"/>
      <c r="C5" s="30" t="s">
        <v>2</v>
      </c>
      <c r="D5" s="28"/>
      <c r="E5" s="28"/>
      <c r="F5" s="28"/>
      <c r="G5" s="28"/>
      <c r="H5" s="28"/>
      <c r="I5" s="28"/>
    </row>
    <row r="6" spans="1:9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5.75" x14ac:dyDescent="0.25">
      <c r="A7" s="31" t="s">
        <v>3</v>
      </c>
      <c r="B7" s="32"/>
      <c r="C7" s="32"/>
      <c r="D7" s="32"/>
      <c r="E7" s="32"/>
      <c r="F7" s="32"/>
      <c r="G7" s="32"/>
      <c r="H7" s="32"/>
      <c r="I7" s="32"/>
    </row>
    <row r="8" spans="1:9" ht="15.75" x14ac:dyDescent="0.25">
      <c r="A8" s="33" t="s">
        <v>4</v>
      </c>
      <c r="B8" s="32"/>
      <c r="C8" s="32"/>
      <c r="D8" s="32"/>
      <c r="E8" s="32"/>
      <c r="F8" s="32"/>
      <c r="G8" s="32"/>
      <c r="H8" s="32"/>
      <c r="I8" s="32"/>
    </row>
    <row r="9" spans="1:9" ht="15.75" x14ac:dyDescent="0.25">
      <c r="A9" s="31" t="s">
        <v>5</v>
      </c>
      <c r="B9" s="34"/>
      <c r="C9" s="34"/>
      <c r="D9" s="34"/>
      <c r="E9" s="34"/>
      <c r="F9" s="34"/>
      <c r="G9" s="34"/>
      <c r="H9" s="34"/>
      <c r="I9" s="34"/>
    </row>
    <row r="10" spans="1:9" ht="15.75" thickBot="1" x14ac:dyDescent="0.3">
      <c r="A10" s="22"/>
      <c r="B10" s="35"/>
      <c r="C10" s="36"/>
      <c r="D10" s="20"/>
      <c r="E10" s="20"/>
      <c r="F10" s="37" t="s">
        <v>6</v>
      </c>
      <c r="G10" s="37"/>
      <c r="H10" s="37"/>
      <c r="I10" s="37"/>
    </row>
    <row r="11" spans="1:9" x14ac:dyDescent="0.25">
      <c r="A11" s="38"/>
      <c r="B11" s="39" t="s">
        <v>7</v>
      </c>
      <c r="C11" s="40" t="s">
        <v>8</v>
      </c>
      <c r="D11" s="41" t="s">
        <v>9</v>
      </c>
      <c r="E11" s="41"/>
      <c r="F11" s="41" t="s">
        <v>9</v>
      </c>
      <c r="G11" s="41" t="s">
        <v>9</v>
      </c>
      <c r="H11" s="41"/>
      <c r="I11" s="42" t="s">
        <v>9</v>
      </c>
    </row>
    <row r="12" spans="1:9" x14ac:dyDescent="0.25">
      <c r="A12" s="43"/>
      <c r="B12" s="15"/>
      <c r="C12" s="44" t="s">
        <v>10</v>
      </c>
      <c r="D12" s="45">
        <v>2013</v>
      </c>
      <c r="E12" s="45"/>
      <c r="F12" s="45">
        <v>2016</v>
      </c>
      <c r="G12" s="45">
        <v>2014</v>
      </c>
      <c r="H12" s="45"/>
      <c r="I12" s="46">
        <v>2017</v>
      </c>
    </row>
    <row r="13" spans="1:9" x14ac:dyDescent="0.25">
      <c r="A13" s="47"/>
      <c r="B13" s="13" t="s">
        <v>11</v>
      </c>
      <c r="C13" s="48"/>
      <c r="D13" s="49"/>
      <c r="E13" s="50">
        <f>E14</f>
        <v>11066</v>
      </c>
      <c r="F13" s="50">
        <f>F14+F21+F43</f>
        <v>85260.2</v>
      </c>
      <c r="G13" s="49"/>
      <c r="H13" s="51">
        <f>H14</f>
        <v>11255.5</v>
      </c>
      <c r="I13" s="52">
        <f>I14+I21+I43</f>
        <v>90622.5</v>
      </c>
    </row>
    <row r="14" spans="1:9" x14ac:dyDescent="0.25">
      <c r="A14" s="53" t="s">
        <v>12</v>
      </c>
      <c r="B14" s="14" t="s">
        <v>13</v>
      </c>
      <c r="C14" s="1" t="s">
        <v>14</v>
      </c>
      <c r="D14" s="54">
        <f>SUM(D15:D20)</f>
        <v>55300</v>
      </c>
      <c r="E14" s="55">
        <f>E15</f>
        <v>11066</v>
      </c>
      <c r="F14" s="55">
        <f>SUM(F15:F20)</f>
        <v>80400</v>
      </c>
      <c r="G14" s="54">
        <f>SUM(G15:G20)</f>
        <v>57800</v>
      </c>
      <c r="H14" s="54">
        <f>H15</f>
        <v>11255.5</v>
      </c>
      <c r="I14" s="56">
        <f>SUM(I15:I20)</f>
        <v>85395</v>
      </c>
    </row>
    <row r="15" spans="1:9" x14ac:dyDescent="0.25">
      <c r="A15" s="57" t="s">
        <v>15</v>
      </c>
      <c r="B15" s="12" t="s">
        <v>16</v>
      </c>
      <c r="C15" s="58" t="s">
        <v>17</v>
      </c>
      <c r="D15" s="59">
        <v>38000</v>
      </c>
      <c r="E15" s="60">
        <f>-E55</f>
        <v>11066</v>
      </c>
      <c r="F15" s="60">
        <v>59300</v>
      </c>
      <c r="G15" s="59">
        <v>40000</v>
      </c>
      <c r="H15" s="59">
        <f>-H55</f>
        <v>11255.5</v>
      </c>
      <c r="I15" s="61">
        <v>62900</v>
      </c>
    </row>
    <row r="16" spans="1:9" x14ac:dyDescent="0.25">
      <c r="A16" s="47"/>
      <c r="B16" s="5" t="s">
        <v>18</v>
      </c>
      <c r="C16" s="62"/>
      <c r="D16" s="63"/>
      <c r="E16" s="63"/>
      <c r="F16" s="64"/>
      <c r="G16" s="63"/>
      <c r="H16" s="63"/>
      <c r="I16" s="65"/>
    </row>
    <row r="17" spans="1:9" x14ac:dyDescent="0.25">
      <c r="A17" s="57" t="s">
        <v>19</v>
      </c>
      <c r="B17" s="12" t="s">
        <v>20</v>
      </c>
      <c r="C17" s="58" t="s">
        <v>21</v>
      </c>
      <c r="D17" s="66">
        <v>7500</v>
      </c>
      <c r="E17" s="66"/>
      <c r="F17" s="67">
        <v>10800</v>
      </c>
      <c r="G17" s="66">
        <v>8000</v>
      </c>
      <c r="H17" s="66"/>
      <c r="I17" s="68">
        <v>11595</v>
      </c>
    </row>
    <row r="18" spans="1:9" x14ac:dyDescent="0.25">
      <c r="A18" s="47"/>
      <c r="B18" s="5" t="s">
        <v>22</v>
      </c>
      <c r="C18" s="62"/>
      <c r="D18" s="63"/>
      <c r="E18" s="63"/>
      <c r="F18" s="64"/>
      <c r="G18" s="63"/>
      <c r="H18" s="63"/>
      <c r="I18" s="65"/>
    </row>
    <row r="19" spans="1:9" x14ac:dyDescent="0.25">
      <c r="A19" s="43"/>
      <c r="B19" s="6" t="s">
        <v>23</v>
      </c>
      <c r="C19" s="69"/>
      <c r="D19" s="70"/>
      <c r="E19" s="70"/>
      <c r="F19" s="71"/>
      <c r="G19" s="70"/>
      <c r="H19" s="70"/>
      <c r="I19" s="72"/>
    </row>
    <row r="20" spans="1:9" x14ac:dyDescent="0.25">
      <c r="A20" s="73" t="s">
        <v>24</v>
      </c>
      <c r="B20" s="12" t="s">
        <v>25</v>
      </c>
      <c r="C20" s="58" t="s">
        <v>26</v>
      </c>
      <c r="D20" s="66">
        <v>9800</v>
      </c>
      <c r="E20" s="66"/>
      <c r="F20" s="67">
        <v>10300</v>
      </c>
      <c r="G20" s="66">
        <v>9800</v>
      </c>
      <c r="H20" s="66"/>
      <c r="I20" s="68">
        <v>10900</v>
      </c>
    </row>
    <row r="21" spans="1:9" x14ac:dyDescent="0.25">
      <c r="A21" s="53" t="s">
        <v>27</v>
      </c>
      <c r="B21" s="74" t="s">
        <v>28</v>
      </c>
      <c r="C21" s="2" t="s">
        <v>29</v>
      </c>
      <c r="D21" s="75">
        <f>D22</f>
        <v>1300</v>
      </c>
      <c r="E21" s="75"/>
      <c r="F21" s="55">
        <f>F22</f>
        <v>2417</v>
      </c>
      <c r="G21" s="75">
        <f>G22</f>
        <v>1400</v>
      </c>
      <c r="H21" s="75"/>
      <c r="I21" s="56">
        <f>I22</f>
        <v>2558</v>
      </c>
    </row>
    <row r="22" spans="1:9" x14ac:dyDescent="0.25">
      <c r="A22" s="76"/>
      <c r="B22" s="12" t="s">
        <v>30</v>
      </c>
      <c r="C22" s="58" t="s">
        <v>31</v>
      </c>
      <c r="D22" s="66">
        <v>1300</v>
      </c>
      <c r="E22" s="66"/>
      <c r="F22" s="67">
        <v>2417</v>
      </c>
      <c r="G22" s="66">
        <v>1400</v>
      </c>
      <c r="H22" s="66"/>
      <c r="I22" s="68">
        <v>2558</v>
      </c>
    </row>
    <row r="23" spans="1:9" x14ac:dyDescent="0.25">
      <c r="A23" s="77"/>
      <c r="B23" s="5" t="s">
        <v>32</v>
      </c>
      <c r="C23" s="62"/>
      <c r="D23" s="63"/>
      <c r="E23" s="63"/>
      <c r="F23" s="64"/>
      <c r="G23" s="63"/>
      <c r="H23" s="63"/>
      <c r="I23" s="65"/>
    </row>
    <row r="24" spans="1:9" x14ac:dyDescent="0.25">
      <c r="A24" s="77"/>
      <c r="B24" s="5" t="s">
        <v>33</v>
      </c>
      <c r="C24" s="62"/>
      <c r="D24" s="63"/>
      <c r="E24" s="63"/>
      <c r="F24" s="64"/>
      <c r="G24" s="63"/>
      <c r="H24" s="63"/>
      <c r="I24" s="65"/>
    </row>
    <row r="25" spans="1:9" x14ac:dyDescent="0.25">
      <c r="A25" s="77"/>
      <c r="B25" s="6" t="s">
        <v>34</v>
      </c>
      <c r="C25" s="69"/>
      <c r="D25" s="70"/>
      <c r="E25" s="70"/>
      <c r="F25" s="71"/>
      <c r="G25" s="70"/>
      <c r="H25" s="70"/>
      <c r="I25" s="72"/>
    </row>
    <row r="26" spans="1:9" x14ac:dyDescent="0.25">
      <c r="A26" s="53" t="s">
        <v>35</v>
      </c>
      <c r="B26" s="78" t="s">
        <v>36</v>
      </c>
      <c r="C26" s="79" t="s">
        <v>37</v>
      </c>
      <c r="D26" s="49"/>
      <c r="E26" s="49"/>
      <c r="F26" s="49">
        <v>0</v>
      </c>
      <c r="G26" s="49"/>
      <c r="H26" s="49"/>
      <c r="I26" s="52">
        <v>0</v>
      </c>
    </row>
    <row r="27" spans="1:9" x14ac:dyDescent="0.25">
      <c r="A27" s="80"/>
      <c r="B27" s="78" t="s">
        <v>38</v>
      </c>
      <c r="C27" s="79"/>
      <c r="D27" s="49"/>
      <c r="E27" s="49"/>
      <c r="F27" s="49"/>
      <c r="G27" s="49"/>
      <c r="H27" s="49"/>
      <c r="I27" s="52"/>
    </row>
    <row r="28" spans="1:9" x14ac:dyDescent="0.25">
      <c r="A28" s="73"/>
      <c r="B28" s="81" t="s">
        <v>39</v>
      </c>
      <c r="C28" s="58" t="s">
        <v>40</v>
      </c>
      <c r="D28" s="66"/>
      <c r="E28" s="66"/>
      <c r="F28" s="66">
        <v>0</v>
      </c>
      <c r="G28" s="66"/>
      <c r="H28" s="66"/>
      <c r="I28" s="68">
        <v>0</v>
      </c>
    </row>
    <row r="29" spans="1:9" x14ac:dyDescent="0.25">
      <c r="A29" s="80"/>
      <c r="B29" s="82" t="s">
        <v>41</v>
      </c>
      <c r="C29" s="62"/>
      <c r="D29" s="63"/>
      <c r="E29" s="63"/>
      <c r="F29" s="63"/>
      <c r="G29" s="63"/>
      <c r="H29" s="63"/>
      <c r="I29" s="65"/>
    </row>
    <row r="30" spans="1:9" x14ac:dyDescent="0.25">
      <c r="A30" s="53" t="s">
        <v>42</v>
      </c>
      <c r="B30" s="3" t="s">
        <v>43</v>
      </c>
      <c r="C30" s="2" t="s">
        <v>44</v>
      </c>
      <c r="D30" s="75"/>
      <c r="E30" s="75"/>
      <c r="F30" s="75">
        <v>0</v>
      </c>
      <c r="G30" s="75"/>
      <c r="H30" s="75"/>
      <c r="I30" s="56">
        <v>0</v>
      </c>
    </row>
    <row r="31" spans="1:9" x14ac:dyDescent="0.25">
      <c r="A31" s="83"/>
      <c r="B31" s="4" t="s">
        <v>45</v>
      </c>
      <c r="C31" s="84"/>
      <c r="D31" s="85"/>
      <c r="E31" s="85"/>
      <c r="F31" s="85"/>
      <c r="G31" s="85"/>
      <c r="H31" s="85"/>
      <c r="I31" s="86"/>
    </row>
    <row r="32" spans="1:9" x14ac:dyDescent="0.25">
      <c r="A32" s="47" t="s">
        <v>46</v>
      </c>
      <c r="B32" s="5" t="s">
        <v>47</v>
      </c>
      <c r="C32" s="79" t="s">
        <v>48</v>
      </c>
      <c r="D32" s="87"/>
      <c r="E32" s="87"/>
      <c r="F32" s="87"/>
      <c r="G32" s="87"/>
      <c r="H32" s="87"/>
      <c r="I32" s="88"/>
    </row>
    <row r="33" spans="1:9" x14ac:dyDescent="0.25">
      <c r="A33" s="47"/>
      <c r="B33" s="5" t="s">
        <v>49</v>
      </c>
      <c r="C33" s="79"/>
      <c r="D33" s="87"/>
      <c r="E33" s="87"/>
      <c r="F33" s="87"/>
      <c r="G33" s="87"/>
      <c r="H33" s="87"/>
      <c r="I33" s="88"/>
    </row>
    <row r="34" spans="1:9" x14ac:dyDescent="0.25">
      <c r="A34" s="47"/>
      <c r="B34" s="5" t="s">
        <v>50</v>
      </c>
      <c r="C34" s="79"/>
      <c r="D34" s="87"/>
      <c r="E34" s="87"/>
      <c r="F34" s="87"/>
      <c r="G34" s="87"/>
      <c r="H34" s="87"/>
      <c r="I34" s="88"/>
    </row>
    <row r="35" spans="1:9" x14ac:dyDescent="0.25">
      <c r="A35" s="47"/>
      <c r="B35" s="5" t="s">
        <v>51</v>
      </c>
      <c r="C35" s="79"/>
      <c r="D35" s="87"/>
      <c r="E35" s="87"/>
      <c r="F35" s="87"/>
      <c r="G35" s="87"/>
      <c r="H35" s="87"/>
      <c r="I35" s="88"/>
    </row>
    <row r="36" spans="1:9" x14ac:dyDescent="0.25">
      <c r="A36" s="47"/>
      <c r="B36" s="6" t="s">
        <v>52</v>
      </c>
      <c r="C36" s="84"/>
      <c r="D36" s="89"/>
      <c r="E36" s="89"/>
      <c r="F36" s="89"/>
      <c r="G36" s="89"/>
      <c r="H36" s="89"/>
      <c r="I36" s="90"/>
    </row>
    <row r="37" spans="1:9" x14ac:dyDescent="0.25">
      <c r="A37" s="73" t="s">
        <v>53</v>
      </c>
      <c r="B37" s="7" t="s">
        <v>54</v>
      </c>
      <c r="C37" s="12" t="s">
        <v>55</v>
      </c>
      <c r="D37" s="66"/>
      <c r="E37" s="66"/>
      <c r="F37" s="66"/>
      <c r="G37" s="66"/>
      <c r="H37" s="66"/>
      <c r="I37" s="68"/>
    </row>
    <row r="38" spans="1:9" x14ac:dyDescent="0.25">
      <c r="A38" s="80"/>
      <c r="B38" s="7" t="s">
        <v>56</v>
      </c>
      <c r="C38" s="5"/>
      <c r="D38" s="63"/>
      <c r="E38" s="63"/>
      <c r="F38" s="63"/>
      <c r="G38" s="63"/>
      <c r="H38" s="63"/>
      <c r="I38" s="65"/>
    </row>
    <row r="39" spans="1:9" x14ac:dyDescent="0.25">
      <c r="A39" s="80"/>
      <c r="B39" s="7" t="s">
        <v>57</v>
      </c>
      <c r="C39" s="5"/>
      <c r="D39" s="63"/>
      <c r="E39" s="63"/>
      <c r="F39" s="63"/>
      <c r="G39" s="63"/>
      <c r="H39" s="63"/>
      <c r="I39" s="65"/>
    </row>
    <row r="40" spans="1:9" x14ac:dyDescent="0.25">
      <c r="A40" s="80"/>
      <c r="B40" s="7" t="s">
        <v>58</v>
      </c>
      <c r="C40" s="5"/>
      <c r="D40" s="63"/>
      <c r="E40" s="63"/>
      <c r="F40" s="63"/>
      <c r="G40" s="63"/>
      <c r="H40" s="63"/>
      <c r="I40" s="65"/>
    </row>
    <row r="41" spans="1:9" x14ac:dyDescent="0.25">
      <c r="A41" s="80"/>
      <c r="B41" s="7" t="s">
        <v>59</v>
      </c>
      <c r="C41" s="5"/>
      <c r="D41" s="63"/>
      <c r="E41" s="63"/>
      <c r="F41" s="63"/>
      <c r="G41" s="63"/>
      <c r="H41" s="63"/>
      <c r="I41" s="65"/>
    </row>
    <row r="42" spans="1:9" x14ac:dyDescent="0.25">
      <c r="A42" s="80"/>
      <c r="B42" s="7" t="s">
        <v>60</v>
      </c>
      <c r="C42" s="6"/>
      <c r="D42" s="70"/>
      <c r="E42" s="70"/>
      <c r="F42" s="70"/>
      <c r="G42" s="70"/>
      <c r="H42" s="70"/>
      <c r="I42" s="72"/>
    </row>
    <row r="43" spans="1:9" x14ac:dyDescent="0.25">
      <c r="A43" s="91" t="s">
        <v>61</v>
      </c>
      <c r="B43" s="8" t="s">
        <v>62</v>
      </c>
      <c r="C43" s="84" t="s">
        <v>63</v>
      </c>
      <c r="D43" s="85">
        <f>SUM(D44:D51)</f>
        <v>1070</v>
      </c>
      <c r="E43" s="85"/>
      <c r="F43" s="85">
        <f>SUM(F44:F51)</f>
        <v>2443.1999999999998</v>
      </c>
      <c r="G43" s="85">
        <f>SUM(G44:G51)</f>
        <v>1100</v>
      </c>
      <c r="H43" s="85"/>
      <c r="I43" s="86">
        <f>SUM(I44:I51)</f>
        <v>2669.5</v>
      </c>
    </row>
    <row r="44" spans="1:9" x14ac:dyDescent="0.25">
      <c r="A44" s="73" t="s">
        <v>64</v>
      </c>
      <c r="B44" s="9" t="s">
        <v>65</v>
      </c>
      <c r="C44" s="62" t="s">
        <v>66</v>
      </c>
      <c r="D44" s="63">
        <v>300</v>
      </c>
      <c r="E44" s="63"/>
      <c r="F44" s="63">
        <v>130.19999999999999</v>
      </c>
      <c r="G44" s="63">
        <v>250</v>
      </c>
      <c r="H44" s="63"/>
      <c r="I44" s="65">
        <v>149.5</v>
      </c>
    </row>
    <row r="45" spans="1:9" x14ac:dyDescent="0.25">
      <c r="A45" s="80"/>
      <c r="B45" s="10" t="s">
        <v>67</v>
      </c>
      <c r="C45" s="62" t="s">
        <v>68</v>
      </c>
      <c r="D45" s="63"/>
      <c r="E45" s="63"/>
      <c r="F45" s="63"/>
      <c r="G45" s="63"/>
      <c r="H45" s="63"/>
      <c r="I45" s="65"/>
    </row>
    <row r="46" spans="1:9" x14ac:dyDescent="0.25">
      <c r="A46" s="80"/>
      <c r="B46" s="10" t="s">
        <v>69</v>
      </c>
      <c r="C46" s="62"/>
      <c r="D46" s="63"/>
      <c r="E46" s="63"/>
      <c r="F46" s="63"/>
      <c r="G46" s="63"/>
      <c r="H46" s="63"/>
      <c r="I46" s="65"/>
    </row>
    <row r="47" spans="1:9" x14ac:dyDescent="0.25">
      <c r="A47" s="80"/>
      <c r="B47" s="10" t="s">
        <v>70</v>
      </c>
      <c r="C47" s="62"/>
      <c r="D47" s="63"/>
      <c r="E47" s="63"/>
      <c r="F47" s="63"/>
      <c r="G47" s="63"/>
      <c r="H47" s="63"/>
      <c r="I47" s="65"/>
    </row>
    <row r="48" spans="1:9" x14ac:dyDescent="0.25">
      <c r="A48" s="73" t="s">
        <v>71</v>
      </c>
      <c r="B48" s="11" t="s">
        <v>72</v>
      </c>
      <c r="C48" s="58" t="s">
        <v>73</v>
      </c>
      <c r="D48" s="66">
        <v>570</v>
      </c>
      <c r="E48" s="66"/>
      <c r="F48" s="67">
        <v>1753</v>
      </c>
      <c r="G48" s="66">
        <v>600</v>
      </c>
      <c r="H48" s="66"/>
      <c r="I48" s="68">
        <v>1900</v>
      </c>
    </row>
    <row r="49" spans="1:9" x14ac:dyDescent="0.25">
      <c r="A49" s="80"/>
      <c r="B49" s="7" t="s">
        <v>74</v>
      </c>
      <c r="C49" s="62"/>
      <c r="D49" s="63"/>
      <c r="E49" s="63"/>
      <c r="F49" s="64"/>
      <c r="G49" s="63"/>
      <c r="H49" s="63"/>
      <c r="I49" s="65"/>
    </row>
    <row r="50" spans="1:9" x14ac:dyDescent="0.25">
      <c r="A50" s="80"/>
      <c r="B50" s="7" t="s">
        <v>75</v>
      </c>
      <c r="C50" s="62"/>
      <c r="D50" s="63"/>
      <c r="E50" s="63"/>
      <c r="F50" s="64"/>
      <c r="G50" s="63"/>
      <c r="H50" s="63"/>
      <c r="I50" s="65"/>
    </row>
    <row r="51" spans="1:9" x14ac:dyDescent="0.25">
      <c r="A51" s="57" t="s">
        <v>76</v>
      </c>
      <c r="B51" s="12" t="s">
        <v>77</v>
      </c>
      <c r="C51" s="58" t="s">
        <v>78</v>
      </c>
      <c r="D51" s="66">
        <v>200</v>
      </c>
      <c r="E51" s="66"/>
      <c r="F51" s="67">
        <v>560</v>
      </c>
      <c r="G51" s="66">
        <v>250</v>
      </c>
      <c r="H51" s="66"/>
      <c r="I51" s="68">
        <v>620</v>
      </c>
    </row>
    <row r="52" spans="1:9" x14ac:dyDescent="0.25">
      <c r="A52" s="47"/>
      <c r="B52" s="5" t="s">
        <v>79</v>
      </c>
      <c r="C52" s="62" t="s">
        <v>68</v>
      </c>
      <c r="D52" s="63"/>
      <c r="E52" s="63"/>
      <c r="F52" s="63"/>
      <c r="G52" s="63"/>
      <c r="H52" s="63"/>
      <c r="I52" s="65"/>
    </row>
    <row r="53" spans="1:9" x14ac:dyDescent="0.25">
      <c r="A53" s="47"/>
      <c r="B53" s="5" t="s">
        <v>80</v>
      </c>
      <c r="C53" s="62"/>
      <c r="D53" s="63"/>
      <c r="E53" s="63"/>
      <c r="F53" s="63"/>
      <c r="G53" s="63"/>
      <c r="H53" s="63"/>
      <c r="I53" s="65"/>
    </row>
    <row r="54" spans="1:9" x14ac:dyDescent="0.25">
      <c r="A54" s="92"/>
      <c r="B54" s="6" t="s">
        <v>81</v>
      </c>
      <c r="C54" s="93"/>
      <c r="D54" s="94"/>
      <c r="E54" s="94"/>
      <c r="F54" s="94"/>
      <c r="G54" s="94"/>
      <c r="H54" s="94"/>
      <c r="I54" s="95"/>
    </row>
    <row r="55" spans="1:9" x14ac:dyDescent="0.25">
      <c r="A55" s="96" t="s">
        <v>82</v>
      </c>
      <c r="B55" s="13" t="s">
        <v>83</v>
      </c>
      <c r="C55" s="97" t="s">
        <v>84</v>
      </c>
      <c r="D55" s="98">
        <f t="shared" ref="D55:I55" si="0">SUM(D56:D59)</f>
        <v>20870</v>
      </c>
      <c r="E55" s="98">
        <f t="shared" si="0"/>
        <v>-11066</v>
      </c>
      <c r="F55" s="98">
        <f t="shared" si="0"/>
        <v>9739.8000000000011</v>
      </c>
      <c r="G55" s="98">
        <f t="shared" si="0"/>
        <v>21700</v>
      </c>
      <c r="H55" s="98">
        <f t="shared" si="0"/>
        <v>-11255.5</v>
      </c>
      <c r="I55" s="99">
        <f t="shared" si="0"/>
        <v>10377.5</v>
      </c>
    </row>
    <row r="56" spans="1:9" x14ac:dyDescent="0.25">
      <c r="A56" s="100" t="s">
        <v>85</v>
      </c>
      <c r="B56" s="14" t="s">
        <v>86</v>
      </c>
      <c r="C56" s="58" t="s">
        <v>87</v>
      </c>
      <c r="D56" s="101">
        <v>10629.4</v>
      </c>
      <c r="E56" s="101">
        <f>F56-D56</f>
        <v>-10629.4</v>
      </c>
      <c r="F56" s="102">
        <v>0</v>
      </c>
      <c r="G56" s="102">
        <v>10720.3</v>
      </c>
      <c r="H56" s="102">
        <f>I56-G56</f>
        <v>-10720.3</v>
      </c>
      <c r="I56" s="103">
        <v>0</v>
      </c>
    </row>
    <row r="57" spans="1:9" x14ac:dyDescent="0.25">
      <c r="A57" s="104"/>
      <c r="B57" s="13" t="s">
        <v>88</v>
      </c>
      <c r="C57" s="62"/>
      <c r="D57" s="105"/>
      <c r="E57" s="105"/>
      <c r="F57" s="105"/>
      <c r="G57" s="105"/>
      <c r="H57" s="105"/>
      <c r="I57" s="106"/>
    </row>
    <row r="58" spans="1:9" x14ac:dyDescent="0.25">
      <c r="A58" s="107"/>
      <c r="B58" s="15" t="s">
        <v>89</v>
      </c>
      <c r="C58" s="62"/>
      <c r="D58" s="70"/>
      <c r="E58" s="70"/>
      <c r="F58" s="70"/>
      <c r="G58" s="70"/>
      <c r="H58" s="70"/>
      <c r="I58" s="72"/>
    </row>
    <row r="59" spans="1:9" x14ac:dyDescent="0.25">
      <c r="A59" s="108" t="s">
        <v>90</v>
      </c>
      <c r="B59" s="16" t="s">
        <v>91</v>
      </c>
      <c r="C59" s="58" t="s">
        <v>92</v>
      </c>
      <c r="D59" s="101">
        <f t="shared" ref="D59:I59" si="1">SUM(D61:D73)</f>
        <v>10240.599999999999</v>
      </c>
      <c r="E59" s="109">
        <f t="shared" si="1"/>
        <v>-436.59999999999968</v>
      </c>
      <c r="F59" s="101">
        <f t="shared" si="1"/>
        <v>9739.8000000000011</v>
      </c>
      <c r="G59" s="110">
        <f t="shared" si="1"/>
        <v>10979.7</v>
      </c>
      <c r="H59" s="109">
        <f t="shared" si="1"/>
        <v>-535.19999999999982</v>
      </c>
      <c r="I59" s="111">
        <f t="shared" si="1"/>
        <v>10377.5</v>
      </c>
    </row>
    <row r="60" spans="1:9" x14ac:dyDescent="0.25">
      <c r="A60" s="108"/>
      <c r="B60" s="17" t="s">
        <v>93</v>
      </c>
      <c r="C60" s="69"/>
      <c r="D60" s="70"/>
      <c r="E60" s="112"/>
      <c r="F60" s="70"/>
      <c r="G60" s="112"/>
      <c r="H60" s="112"/>
      <c r="I60" s="113"/>
    </row>
    <row r="61" spans="1:9" x14ac:dyDescent="0.25">
      <c r="A61" s="114" t="s">
        <v>94</v>
      </c>
      <c r="B61" s="7" t="s">
        <v>95</v>
      </c>
      <c r="C61" s="62" t="s">
        <v>96</v>
      </c>
      <c r="D61" s="50">
        <v>2582</v>
      </c>
      <c r="E61" s="115">
        <f>F61-D61</f>
        <v>-15.099999999999909</v>
      </c>
      <c r="F61" s="50">
        <v>2566.9</v>
      </c>
      <c r="G61" s="115">
        <v>2711.8</v>
      </c>
      <c r="H61" s="115">
        <f>I61-G61</f>
        <v>61</v>
      </c>
      <c r="I61" s="88">
        <v>2772.8</v>
      </c>
    </row>
    <row r="62" spans="1:9" x14ac:dyDescent="0.25">
      <c r="A62" s="116"/>
      <c r="B62" s="7" t="s">
        <v>97</v>
      </c>
      <c r="C62" s="79"/>
      <c r="D62" s="49"/>
      <c r="E62" s="87"/>
      <c r="F62" s="49"/>
      <c r="G62" s="87"/>
      <c r="H62" s="87"/>
      <c r="I62" s="88"/>
    </row>
    <row r="63" spans="1:9" x14ac:dyDescent="0.25">
      <c r="A63" s="116"/>
      <c r="B63" s="7" t="s">
        <v>98</v>
      </c>
      <c r="C63" s="79"/>
      <c r="D63" s="49"/>
      <c r="E63" s="87"/>
      <c r="F63" s="49"/>
      <c r="G63" s="87"/>
      <c r="H63" s="87"/>
      <c r="I63" s="88"/>
    </row>
    <row r="64" spans="1:9" x14ac:dyDescent="0.25">
      <c r="A64" s="116"/>
      <c r="B64" s="5" t="s">
        <v>99</v>
      </c>
      <c r="C64" s="79"/>
      <c r="D64" s="49"/>
      <c r="E64" s="87"/>
      <c r="F64" s="49"/>
      <c r="G64" s="87"/>
      <c r="H64" s="87"/>
      <c r="I64" s="88"/>
    </row>
    <row r="65" spans="1:9" x14ac:dyDescent="0.25">
      <c r="A65" s="117" t="s">
        <v>100</v>
      </c>
      <c r="B65" s="11" t="s">
        <v>101</v>
      </c>
      <c r="C65" s="58" t="s">
        <v>102</v>
      </c>
      <c r="D65" s="118">
        <v>120</v>
      </c>
      <c r="E65" s="66">
        <v>-49.9</v>
      </c>
      <c r="F65" s="118">
        <v>5.9</v>
      </c>
      <c r="G65" s="66">
        <v>150</v>
      </c>
      <c r="H65" s="66">
        <v>-76.8</v>
      </c>
      <c r="I65" s="68">
        <v>6.2</v>
      </c>
    </row>
    <row r="66" spans="1:9" x14ac:dyDescent="0.25">
      <c r="A66" s="119"/>
      <c r="B66" s="7" t="s">
        <v>103</v>
      </c>
      <c r="C66" s="62"/>
      <c r="D66" s="120"/>
      <c r="E66" s="63"/>
      <c r="F66" s="120"/>
      <c r="G66" s="63"/>
      <c r="H66" s="63"/>
      <c r="I66" s="65"/>
    </row>
    <row r="67" spans="1:9" x14ac:dyDescent="0.25">
      <c r="A67" s="119"/>
      <c r="B67" s="7" t="s">
        <v>104</v>
      </c>
      <c r="C67" s="62"/>
      <c r="D67" s="120"/>
      <c r="E67" s="63"/>
      <c r="F67" s="120"/>
      <c r="G67" s="63"/>
      <c r="H67" s="63"/>
      <c r="I67" s="65"/>
    </row>
    <row r="68" spans="1:9" x14ac:dyDescent="0.25">
      <c r="A68" s="119"/>
      <c r="B68" s="7" t="s">
        <v>105</v>
      </c>
      <c r="C68" s="62"/>
      <c r="D68" s="120"/>
      <c r="E68" s="63"/>
      <c r="F68" s="120"/>
      <c r="G68" s="63"/>
      <c r="H68" s="63"/>
      <c r="I68" s="65"/>
    </row>
    <row r="69" spans="1:9" x14ac:dyDescent="0.25">
      <c r="A69" s="121"/>
      <c r="B69" s="18" t="s">
        <v>106</v>
      </c>
      <c r="C69" s="69"/>
      <c r="D69" s="122"/>
      <c r="E69" s="70"/>
      <c r="F69" s="122"/>
      <c r="G69" s="70"/>
      <c r="H69" s="70"/>
      <c r="I69" s="72"/>
    </row>
    <row r="70" spans="1:9" x14ac:dyDescent="0.25">
      <c r="A70" s="123" t="s">
        <v>107</v>
      </c>
      <c r="B70" s="12" t="s">
        <v>108</v>
      </c>
      <c r="C70" s="58" t="s">
        <v>109</v>
      </c>
      <c r="D70" s="124">
        <v>6338.3</v>
      </c>
      <c r="E70" s="124">
        <f>F70-D70</f>
        <v>-1138.6999999999998</v>
      </c>
      <c r="F70" s="124">
        <v>5199.6000000000004</v>
      </c>
      <c r="G70" s="124">
        <v>6655.2</v>
      </c>
      <c r="H70" s="124">
        <f>I70-G70</f>
        <v>-1195.5</v>
      </c>
      <c r="I70" s="125">
        <v>5459.7</v>
      </c>
    </row>
    <row r="71" spans="1:9" x14ac:dyDescent="0.25">
      <c r="A71" s="126"/>
      <c r="B71" s="5" t="s">
        <v>110</v>
      </c>
      <c r="C71" s="62"/>
      <c r="D71" s="127"/>
      <c r="E71" s="127"/>
      <c r="F71" s="127"/>
      <c r="G71" s="127"/>
      <c r="H71" s="127"/>
      <c r="I71" s="128"/>
    </row>
    <row r="72" spans="1:9" x14ac:dyDescent="0.25">
      <c r="A72" s="129"/>
      <c r="B72" s="6" t="s">
        <v>111</v>
      </c>
      <c r="C72" s="69"/>
      <c r="D72" s="112"/>
      <c r="E72" s="112"/>
      <c r="F72" s="112"/>
      <c r="G72" s="112"/>
      <c r="H72" s="112"/>
      <c r="I72" s="113"/>
    </row>
    <row r="73" spans="1:9" x14ac:dyDescent="0.25">
      <c r="A73" s="123" t="s">
        <v>112</v>
      </c>
      <c r="B73" s="12" t="s">
        <v>113</v>
      </c>
      <c r="C73" s="58" t="s">
        <v>114</v>
      </c>
      <c r="D73" s="124">
        <v>1200.3</v>
      </c>
      <c r="E73" s="124">
        <f>F73-D73</f>
        <v>767.10000000000014</v>
      </c>
      <c r="F73" s="124">
        <v>1967.4</v>
      </c>
      <c r="G73" s="124">
        <f>1286.5+176.2</f>
        <v>1462.7</v>
      </c>
      <c r="H73" s="124">
        <f>I73-G73</f>
        <v>676.10000000000014</v>
      </c>
      <c r="I73" s="125">
        <v>2138.8000000000002</v>
      </c>
    </row>
    <row r="74" spans="1:9" x14ac:dyDescent="0.25">
      <c r="A74" s="130"/>
      <c r="B74" s="5" t="s">
        <v>115</v>
      </c>
      <c r="C74" s="62"/>
      <c r="D74" s="127"/>
      <c r="E74" s="127"/>
      <c r="F74" s="127"/>
      <c r="G74" s="127"/>
      <c r="H74" s="127"/>
      <c r="I74" s="128"/>
    </row>
    <row r="75" spans="1:9" x14ac:dyDescent="0.25">
      <c r="A75" s="131"/>
      <c r="B75" s="6" t="s">
        <v>116</v>
      </c>
      <c r="C75" s="69"/>
      <c r="D75" s="112"/>
      <c r="E75" s="112"/>
      <c r="F75" s="112"/>
      <c r="G75" s="112"/>
      <c r="H75" s="112"/>
      <c r="I75" s="113"/>
    </row>
    <row r="76" spans="1:9" ht="15.75" thickBot="1" x14ac:dyDescent="0.3">
      <c r="A76" s="132"/>
      <c r="B76" s="19" t="s">
        <v>117</v>
      </c>
      <c r="C76" s="133"/>
      <c r="D76" s="134">
        <f>D14+D21+D26+D30+D43+D55</f>
        <v>78540</v>
      </c>
      <c r="E76" s="134">
        <f>E55+E13</f>
        <v>0</v>
      </c>
      <c r="F76" s="134">
        <f>F14+F21+F26+F30+F43+F55</f>
        <v>95000</v>
      </c>
      <c r="G76" s="134">
        <f>G14+G21+G26+G30+G43+G55</f>
        <v>82000</v>
      </c>
      <c r="H76" s="134">
        <f>H13+H55</f>
        <v>0</v>
      </c>
      <c r="I76" s="135">
        <f>I14+I21+I26+I30+I43+I55</f>
        <v>101000</v>
      </c>
    </row>
    <row r="77" spans="1:9" x14ac:dyDescent="0.25">
      <c r="A77" s="22"/>
      <c r="B77" s="20"/>
      <c r="C77" s="120"/>
      <c r="D77" s="136"/>
      <c r="E77" s="136"/>
      <c r="F77" s="136"/>
      <c r="G77" s="22"/>
      <c r="H77" s="22"/>
      <c r="I77" s="22"/>
    </row>
    <row r="78" spans="1:9" ht="15.75" x14ac:dyDescent="0.25">
      <c r="A78" s="22"/>
      <c r="B78" s="21"/>
      <c r="C78" s="31"/>
      <c r="D78" s="31"/>
      <c r="E78" s="137"/>
      <c r="F78" s="137"/>
      <c r="G78" s="22"/>
      <c r="H78" s="22"/>
      <c r="I78" s="22"/>
    </row>
    <row r="79" spans="1:9" x14ac:dyDescent="0.25">
      <c r="A79" s="22"/>
      <c r="B79" s="82" t="s">
        <v>118</v>
      </c>
      <c r="C79" s="138" t="s">
        <v>119</v>
      </c>
      <c r="D79" s="138"/>
      <c r="E79" s="138"/>
      <c r="F79" s="138"/>
      <c r="G79" s="138"/>
      <c r="H79" s="138"/>
      <c r="I79" s="138"/>
    </row>
  </sheetData>
  <mergeCells count="11">
    <mergeCell ref="A9:I9"/>
    <mergeCell ref="B10:C10"/>
    <mergeCell ref="F10:I10"/>
    <mergeCell ref="C78:D78"/>
    <mergeCell ref="C79:I79"/>
    <mergeCell ref="C1:I1"/>
    <mergeCell ref="C3:I3"/>
    <mergeCell ref="C4:I4"/>
    <mergeCell ref="C5:I5"/>
    <mergeCell ref="A7:I7"/>
    <mergeCell ref="A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2014-12-24T00:23:07Z</dcterms:modified>
</cp:coreProperties>
</file>